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"/>
    </mc:Choice>
  </mc:AlternateContent>
  <xr:revisionPtr revIDLastSave="33" documentId="11_1673A401C3E5FF178EE9170129B72C925A907096" xr6:coauthVersionLast="47" xr6:coauthVersionMax="47" xr10:uidLastSave="{E3EB98FE-91F1-4B83-BBAD-9FE803393324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Hoja1!$A$1:$I$103</definedName>
    <definedName name="_xlnm.Print_Titles" localSheetId="0">Hoja1!$1:$12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C78" i="1"/>
  <c r="C88" i="1"/>
  <c r="C90" i="1"/>
  <c r="I58" i="1"/>
  <c r="I59" i="1"/>
  <c r="I60" i="1"/>
  <c r="I61" i="1"/>
  <c r="I62" i="1"/>
  <c r="I63" i="1"/>
  <c r="I64" i="1"/>
  <c r="I65" i="1"/>
  <c r="I57" i="1"/>
  <c r="I42" i="1"/>
  <c r="I43" i="1"/>
  <c r="I44" i="1"/>
  <c r="I45" i="1"/>
  <c r="I46" i="1"/>
  <c r="I47" i="1"/>
  <c r="I41" i="1"/>
  <c r="I39" i="1"/>
  <c r="I32" i="1"/>
  <c r="I33" i="1"/>
  <c r="I34" i="1"/>
  <c r="I35" i="1"/>
  <c r="I36" i="1"/>
  <c r="I37" i="1"/>
  <c r="I38" i="1"/>
  <c r="I31" i="1"/>
  <c r="I22" i="1"/>
  <c r="I23" i="1"/>
  <c r="I24" i="1"/>
  <c r="I25" i="1"/>
  <c r="I26" i="1"/>
  <c r="I27" i="1"/>
  <c r="I28" i="1"/>
  <c r="I29" i="1"/>
  <c r="I21" i="1"/>
  <c r="I16" i="1"/>
  <c r="I17" i="1"/>
  <c r="I18" i="1"/>
  <c r="I19" i="1"/>
  <c r="I15" i="1"/>
  <c r="H56" i="1"/>
  <c r="H40" i="1"/>
  <c r="H30" i="1"/>
  <c r="H20" i="1"/>
  <c r="H14" i="1"/>
  <c r="H13" i="1" l="1"/>
  <c r="H78" i="1"/>
  <c r="H90" i="1" s="1"/>
  <c r="G40" i="1" l="1"/>
  <c r="G30" i="1"/>
  <c r="G20" i="1"/>
  <c r="G14" i="1"/>
  <c r="G78" i="1" l="1"/>
  <c r="G90" i="1" s="1"/>
  <c r="G13" i="1"/>
  <c r="D30" i="1"/>
  <c r="F56" i="1"/>
  <c r="I56" i="1" s="1"/>
  <c r="F20" i="1"/>
  <c r="F40" i="1"/>
  <c r="F30" i="1"/>
  <c r="I30" i="1" s="1"/>
  <c r="F14" i="1"/>
  <c r="F78" i="1" l="1"/>
  <c r="F90" i="1" s="1"/>
  <c r="F13" i="1"/>
  <c r="D66" i="1"/>
  <c r="D56" i="1"/>
  <c r="D40" i="1"/>
  <c r="D20" i="1"/>
  <c r="D14" i="1"/>
  <c r="D13" i="1" l="1"/>
  <c r="D78" i="1"/>
  <c r="D88" i="1" s="1"/>
  <c r="D90" i="1" s="1"/>
  <c r="E20" i="1"/>
  <c r="I20" i="1" s="1"/>
  <c r="E40" i="1"/>
  <c r="I40" i="1" s="1"/>
  <c r="E14" i="1"/>
  <c r="E13" i="1" l="1"/>
  <c r="E78" i="1"/>
  <c r="I78" i="1" s="1"/>
  <c r="I90" i="1" s="1"/>
  <c r="C66" i="1"/>
  <c r="C56" i="1"/>
  <c r="C40" i="1"/>
  <c r="C30" i="1"/>
  <c r="C20" i="1"/>
  <c r="C14" i="1"/>
  <c r="E90" i="1" l="1"/>
  <c r="C13" i="1"/>
</calcChain>
</file>

<file path=xl/sharedStrings.xml><?xml version="1.0" encoding="utf-8"?>
<sst xmlns="http://schemas.openxmlformats.org/spreadsheetml/2006/main" count="100" uniqueCount="100">
  <si>
    <t>MINISTERIO DE LA MUJER</t>
  </si>
  <si>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</si>
  <si>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</si>
  <si>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</si>
  <si>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</si>
  <si>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</si>
  <si>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</si>
  <si>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</si>
  <si>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</si>
  <si>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</si>
  <si>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</si>
  <si>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</si>
  <si>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</si>
  <si>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</si>
  <si>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</si>
  <si>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</si>
  <si>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</si>
  <si>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</si>
  <si>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</si>
  <si>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</si>
  <si>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</si>
  <si>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</si>
  <si>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</si>
  <si>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</si>
  <si>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</si>
  <si>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</si>
  <si>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</si>
  <si>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</si>
  <si>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</si>
  <si>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</si>
  <si>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</si>
  <si>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</si>
  <si>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</si>
  <si>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</si>
  <si>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</si>
  <si>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</si>
  <si>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</si>
  <si>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</si>
  <si>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</si>
  <si>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</si>
  <si>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</si>
  <si>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</si>
  <si>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</si>
  <si>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</si>
  <si>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</si>
  <si>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</si>
  <si>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</si>
  <si>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</si>
  <si>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</si>
  <si>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</si>
  <si>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</si>
  <si>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</si>
  <si>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</si>
  <si>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</si>
  <si>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</si>
  <si>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</si>
  <si>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</si>
  <si>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</si>
  <si>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</si>
  <si>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</si>
  <si>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</si>
  <si>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</si>
  <si>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</si>
  <si>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</si>
  <si>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</si>
  <si>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</si>
  <si>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</si>
  <si>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</si>
  <si>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</si>
  <si>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</si>
  <si>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</si>
  <si>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</si>
  <si>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</si>
  <si>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</si>
  <si>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</si>
  <si>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</si>
  <si>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</si>
  <si>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</si>
  <si>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</si>
  <si>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</si>
  <si>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</si>
  <si>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Maria Altagracia Contreras</t>
  </si>
  <si>
    <t>Encargada presupuesto</t>
  </si>
  <si>
    <t>Director Financiero</t>
  </si>
  <si>
    <t>AÑO 2022</t>
  </si>
  <si>
    <t>PRESUPUESTO APROBADO  2022</t>
  </si>
  <si>
    <t>PRESUPUESTO MODIFICADO</t>
  </si>
  <si>
    <t xml:space="preserve"> ENERO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</si>
  <si>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</si>
  <si>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</si>
  <si>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</si>
  <si>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</si>
  <si>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</si>
  <si>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</si>
  <si>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</si>
  <si>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</si>
  <si>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FEBRERO</t>
  </si>
  <si>
    <t>MARZO</t>
  </si>
  <si>
    <t>ABRIL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</si>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</sst>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1"/>
      <color theme="1"/>
      <name val="Arial"/>
      <family val="2"/>
    </font>
    <font>
      <b/>
      <i/>
      <sz val="14"/>
      <color indexed="8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0" xfId="2" applyFont="1" applyFill="1" applyAlignment="1" applyProtection="1">
      <alignment horizontal="center" wrapText="1"/>
      <protection locked="0"/>
    </xf>
    <xf numFmtId="0" fontId="4" fillId="0" borderId="0" xfId="0" applyFont="1"/>
    <xf numFmtId="0" fontId="5" fillId="0" borderId="0" xfId="2" applyFont="1" applyFill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8" fillId="5" borderId="2" xfId="0" applyNumberFormat="1" applyFont="1" applyFill="1" applyBorder="1" applyAlignment="1">
      <alignment horizontal="center" wrapText="1"/>
    </xf>
    <xf numFmtId="4" fontId="8" fillId="6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4" fontId="6" fillId="4" borderId="3" xfId="0" applyNumberFormat="1" applyFont="1" applyFill="1" applyBorder="1" applyAlignment="1">
      <alignment horizontal="left" vertical="center" wrapText="1"/>
    </xf>
    <xf numFmtId="4" fontId="9" fillId="4" borderId="3" xfId="1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right" wrapText="1"/>
    </xf>
    <xf numFmtId="164" fontId="4" fillId="2" borderId="1" xfId="0" applyNumberFormat="1" applyFont="1" applyFill="1" applyBorder="1"/>
    <xf numFmtId="4" fontId="4" fillId="4" borderId="1" xfId="0" applyNumberFormat="1" applyFont="1" applyFill="1" applyBorder="1" applyAlignment="1">
      <alignment horizontal="left" vertical="center" wrapText="1"/>
    </xf>
    <xf numFmtId="164" fontId="10" fillId="4" borderId="1" xfId="1" applyFont="1" applyFill="1" applyBorder="1" applyAlignment="1">
      <alignment horizontal="right" wrapText="1"/>
    </xf>
    <xf numFmtId="164" fontId="4" fillId="0" borderId="1" xfId="1" applyFont="1" applyBorder="1"/>
    <xf numFmtId="4" fontId="11" fillId="2" borderId="1" xfId="0" applyNumberFormat="1" applyFont="1" applyFill="1" applyBorder="1" applyAlignment="1">
      <alignment horizontal="left" vertical="center" wrapText="1"/>
    </xf>
    <xf numFmtId="164" fontId="11" fillId="2" borderId="1" xfId="1" applyFont="1" applyFill="1" applyBorder="1" applyAlignment="1">
      <alignment horizontal="right" wrapText="1"/>
    </xf>
    <xf numFmtId="164" fontId="11" fillId="2" borderId="1" xfId="1" applyFont="1" applyFill="1" applyBorder="1"/>
    <xf numFmtId="4" fontId="4" fillId="0" borderId="1" xfId="0" applyNumberFormat="1" applyFont="1" applyBorder="1" applyAlignment="1">
      <alignment horizontal="left" vertical="center" wrapText="1"/>
    </xf>
    <xf numFmtId="164" fontId="4" fillId="2" borderId="1" xfId="1" applyFont="1" applyFill="1" applyBorder="1"/>
    <xf numFmtId="0" fontId="4" fillId="2" borderId="1" xfId="0" applyFont="1" applyFill="1" applyBorder="1"/>
    <xf numFmtId="4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4" fillId="0" borderId="0" xfId="0" applyFont="1" applyBorder="1"/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1285875</xdr:colOff>
      <xdr:row>0</xdr:row>
      <xdr:rowOff>0</xdr:rowOff>
    </xdr:from>
    <xdr:to>
      <xdr:col>4</xdr:col>
      <xdr:colOff>1317625</xdr:colOff>
      <xdr:row>6</xdr:row>
      <xdr:rowOff>161924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647AAC5F-EFED-0EE0-508E-64412B8E6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0"/>
          <a:ext cx="1762125" cy="1304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102"/>
  <sheetViews>
    <sheetView tabSelected="1" view="pageBreakPreview" topLeftCell="B1" zoomScale="60" zoomScaleNormal="100" workbookViewId="0">
      <selection activeCell="H50" sqref="H50"/>
    </sheetView>
  </sheetViews>
  <sheetFormatPr baseColWidth="10" defaultRowHeight="15" x14ac:dyDescent="0.25"/>
  <cols>
    <col min="1" max="1" width="1.140625" style="2" customWidth="1"/>
    <col min="2" max="2" width="55.42578125" style="2" customWidth="1"/>
    <col min="3" max="3" width="28.5703125" style="2" customWidth="1"/>
    <col min="4" max="4" width="25.85546875" style="2" customWidth="1"/>
    <col min="5" max="5" width="21.85546875" style="2" customWidth="1"/>
    <col min="6" max="6" width="21.140625" style="2" customWidth="1"/>
    <col min="7" max="8" width="22.5703125" style="2" customWidth="1"/>
    <col min="9" max="9" width="24.28515625" style="2" customWidth="1"/>
    <col min="10" max="10" width="20.5703125" style="2" customWidth="1"/>
    <col min="11" max="16384" width="11.42578125" style="2"/>
  </cols>
  <sheetData>
    <row r="8" spans="1:9" ht="26.45" customHeight="1" x14ac:dyDescent="0.25">
      <c r="A8" s="1" t="s">
        <v>0</v>
      </c>
      <c r="B8" s="1"/>
      <c r="C8" s="1"/>
      <c r="D8" s="1"/>
      <c r="E8" s="1"/>
      <c r="F8" s="1"/>
      <c r="G8" s="1"/>
      <c r="H8" s="1"/>
      <c r="I8" s="1"/>
    </row>
    <row r="9" spans="1:9" ht="15" customHeight="1" x14ac:dyDescent="0.25">
      <c r="A9" s="3" t="s">
        <v>1</v>
      </c>
      <c r="B9" s="3"/>
      <c r="C9" s="3"/>
      <c r="D9" s="3"/>
      <c r="E9" s="3"/>
      <c r="F9" s="3"/>
      <c r="G9" s="3"/>
      <c r="H9" s="3"/>
      <c r="I9" s="3"/>
    </row>
    <row r="10" spans="1:9" ht="15.75" x14ac:dyDescent="0.25">
      <c r="A10" s="4" t="s">
        <v>84</v>
      </c>
      <c r="B10" s="4"/>
      <c r="C10" s="4"/>
      <c r="D10" s="4"/>
      <c r="E10" s="4"/>
      <c r="F10" s="4"/>
      <c r="G10" s="4"/>
      <c r="H10" s="4"/>
      <c r="I10" s="4"/>
    </row>
    <row r="11" spans="1:9" ht="25.9" customHeight="1" thickBot="1" x14ac:dyDescent="0.35">
      <c r="A11" s="5" t="s">
        <v>2</v>
      </c>
      <c r="B11" s="5"/>
      <c r="C11" s="5"/>
      <c r="D11" s="5"/>
      <c r="E11" s="5"/>
      <c r="F11" s="5"/>
      <c r="G11" s="5"/>
      <c r="H11" s="5"/>
      <c r="I11" s="5"/>
    </row>
    <row r="12" spans="1:9" ht="54" customHeight="1" thickBot="1" x14ac:dyDescent="0.3">
      <c r="B12" s="6" t="s">
        <v>3</v>
      </c>
      <c r="C12" s="7" t="s">
        <v>85</v>
      </c>
      <c r="D12" s="7" t="s">
        <v>86</v>
      </c>
      <c r="E12" s="8" t="s">
        <v>87</v>
      </c>
      <c r="F12" s="8" t="s">
        <v>96</v>
      </c>
      <c r="G12" s="8" t="s">
        <v>97</v>
      </c>
      <c r="H12" s="8" t="s">
        <v>98</v>
      </c>
      <c r="I12" s="9" t="s">
        <v>88</v>
      </c>
    </row>
    <row r="13" spans="1:9" ht="15.75" x14ac:dyDescent="0.25">
      <c r="B13" s="10" t="s">
        <v>4</v>
      </c>
      <c r="C13" s="11">
        <f t="shared" ref="C13:H13" si="0">C14+C20+C30+C40+C48+C56+C66+C71+C74</f>
        <v>1206917122</v>
      </c>
      <c r="D13" s="11">
        <f t="shared" si="0"/>
        <v>1274437893.8099999</v>
      </c>
      <c r="E13" s="11">
        <f t="shared" si="0"/>
        <v>67154539.479999989</v>
      </c>
      <c r="F13" s="11">
        <f t="shared" si="0"/>
        <v>67916121.74000001</v>
      </c>
      <c r="G13" s="11">
        <f t="shared" si="0"/>
        <v>87221999.830000013</v>
      </c>
      <c r="H13" s="11">
        <f t="shared" si="0"/>
        <v>111506005.08</v>
      </c>
      <c r="I13" s="11">
        <f>SUM(E13:H13)</f>
        <v>333798666.13</v>
      </c>
    </row>
    <row r="14" spans="1:9" ht="30" x14ac:dyDescent="0.25">
      <c r="B14" s="12" t="s">
        <v>5</v>
      </c>
      <c r="C14" s="13">
        <f t="shared" ref="C14:H14" si="1">SUM(C15:C19)</f>
        <v>428451529</v>
      </c>
      <c r="D14" s="13">
        <f t="shared" si="1"/>
        <v>428451529</v>
      </c>
      <c r="E14" s="14">
        <f t="shared" si="1"/>
        <v>28643000.549999997</v>
      </c>
      <c r="F14" s="14">
        <f t="shared" si="1"/>
        <v>28299624.66</v>
      </c>
      <c r="G14" s="14">
        <f t="shared" si="1"/>
        <v>30877018.490000002</v>
      </c>
      <c r="H14" s="14">
        <f t="shared" si="1"/>
        <v>28102607.149999999</v>
      </c>
      <c r="I14" s="14">
        <f>SUM(E14:H14)</f>
        <v>115922250.84999999</v>
      </c>
    </row>
    <row r="15" spans="1:9" ht="22.15" customHeight="1" x14ac:dyDescent="0.25">
      <c r="B15" s="15" t="s">
        <v>6</v>
      </c>
      <c r="C15" s="16">
        <v>338540033</v>
      </c>
      <c r="D15" s="16">
        <v>338540033</v>
      </c>
      <c r="E15" s="17">
        <v>24494920.399999999</v>
      </c>
      <c r="F15" s="17">
        <v>24248333.73</v>
      </c>
      <c r="G15" s="17">
        <v>26757416.190000001</v>
      </c>
      <c r="H15" s="17">
        <v>24045933.73</v>
      </c>
      <c r="I15" s="17">
        <f>SUM(E15:H15)</f>
        <v>99546604.049999997</v>
      </c>
    </row>
    <row r="16" spans="1:9" ht="26.45" customHeight="1" x14ac:dyDescent="0.25">
      <c r="B16" s="15" t="s">
        <v>7</v>
      </c>
      <c r="C16" s="16">
        <v>42152396</v>
      </c>
      <c r="D16" s="16">
        <v>42152396</v>
      </c>
      <c r="E16" s="17">
        <v>487500</v>
      </c>
      <c r="F16" s="17">
        <v>429000</v>
      </c>
      <c r="G16" s="17">
        <v>475000</v>
      </c>
      <c r="H16" s="17">
        <v>465000</v>
      </c>
      <c r="I16" s="17">
        <f t="shared" ref="I16:I19" si="2">SUM(E16:H16)</f>
        <v>1856500</v>
      </c>
    </row>
    <row r="17" spans="2:9" ht="30" x14ac:dyDescent="0.25">
      <c r="B17" s="15" t="s">
        <v>8</v>
      </c>
      <c r="C17" s="16">
        <v>250000</v>
      </c>
      <c r="D17" s="16">
        <v>250000</v>
      </c>
      <c r="E17" s="17">
        <v>0</v>
      </c>
      <c r="F17" s="17">
        <v>0</v>
      </c>
      <c r="G17" s="17">
        <v>0</v>
      </c>
      <c r="H17" s="17">
        <v>0</v>
      </c>
      <c r="I17" s="17">
        <f t="shared" si="2"/>
        <v>0</v>
      </c>
    </row>
    <row r="18" spans="2:9" ht="30" x14ac:dyDescent="0.25">
      <c r="B18" s="15" t="s">
        <v>9</v>
      </c>
      <c r="C18" s="16">
        <v>0</v>
      </c>
      <c r="D18" s="16">
        <v>0</v>
      </c>
      <c r="E18" s="17">
        <v>0</v>
      </c>
      <c r="F18" s="17">
        <v>0</v>
      </c>
      <c r="G18" s="17">
        <v>0</v>
      </c>
      <c r="H18" s="17">
        <v>0</v>
      </c>
      <c r="I18" s="17">
        <f t="shared" si="2"/>
        <v>0</v>
      </c>
    </row>
    <row r="19" spans="2:9" ht="30" x14ac:dyDescent="0.25">
      <c r="B19" s="15" t="s">
        <v>10</v>
      </c>
      <c r="C19" s="16">
        <v>47509100</v>
      </c>
      <c r="D19" s="16">
        <v>47509100</v>
      </c>
      <c r="E19" s="17">
        <v>3660580.15</v>
      </c>
      <c r="F19" s="17">
        <v>3622290.93</v>
      </c>
      <c r="G19" s="17">
        <v>3644602.3</v>
      </c>
      <c r="H19" s="17">
        <v>3591673.42</v>
      </c>
      <c r="I19" s="17">
        <f t="shared" si="2"/>
        <v>14519146.799999999</v>
      </c>
    </row>
    <row r="20" spans="2:9" ht="30" x14ac:dyDescent="0.25">
      <c r="B20" s="12" t="s">
        <v>11</v>
      </c>
      <c r="C20" s="13">
        <f>C21+C22+C23+C24+C25+C26+C27+C28+C29</f>
        <v>225029054</v>
      </c>
      <c r="D20" s="13">
        <f>D21+D22+D23+D24+D25+D26+D27+D28+D29</f>
        <v>267947447</v>
      </c>
      <c r="E20" s="14">
        <f>SUM(E21:E29)</f>
        <v>4168827.65</v>
      </c>
      <c r="F20" s="14">
        <f>SUM(F21:F29)</f>
        <v>5537819.0700000003</v>
      </c>
      <c r="G20" s="14">
        <f>SUM(G21:G29)</f>
        <v>9445614.6100000013</v>
      </c>
      <c r="H20" s="14">
        <f>SUM(H21:H29)</f>
        <v>11168135.43</v>
      </c>
      <c r="I20" s="14">
        <f>SUM(E20:H20)</f>
        <v>30320396.760000002</v>
      </c>
    </row>
    <row r="21" spans="2:9" x14ac:dyDescent="0.25">
      <c r="B21" s="15" t="s">
        <v>12</v>
      </c>
      <c r="C21" s="16">
        <v>27525000</v>
      </c>
      <c r="D21" s="16">
        <v>27525000</v>
      </c>
      <c r="E21" s="17">
        <v>2591028.2599999998</v>
      </c>
      <c r="F21" s="17">
        <v>2561569.69</v>
      </c>
      <c r="G21" s="17">
        <v>2512324.83</v>
      </c>
      <c r="H21" s="17">
        <v>2969583.85</v>
      </c>
      <c r="I21" s="17">
        <f>SUM(E21:H21)</f>
        <v>10634506.629999999</v>
      </c>
    </row>
    <row r="22" spans="2:9" ht="30" x14ac:dyDescent="0.25">
      <c r="B22" s="15" t="s">
        <v>13</v>
      </c>
      <c r="C22" s="16">
        <v>24553100</v>
      </c>
      <c r="D22" s="16">
        <v>31341493</v>
      </c>
      <c r="E22" s="17">
        <v>0</v>
      </c>
      <c r="F22" s="17">
        <v>60180</v>
      </c>
      <c r="G22" s="17">
        <v>274721.7</v>
      </c>
      <c r="H22" s="17">
        <v>2483088.04</v>
      </c>
      <c r="I22" s="17">
        <f t="shared" ref="I22:I29" si="3">SUM(E22:H22)</f>
        <v>2817989.74</v>
      </c>
    </row>
    <row r="23" spans="2:9" x14ac:dyDescent="0.25">
      <c r="B23" s="15" t="s">
        <v>14</v>
      </c>
      <c r="C23" s="16">
        <v>9765000</v>
      </c>
      <c r="D23" s="16">
        <v>9965000</v>
      </c>
      <c r="E23" s="17">
        <v>0</v>
      </c>
      <c r="F23" s="17">
        <v>0</v>
      </c>
      <c r="G23" s="17">
        <v>0</v>
      </c>
      <c r="H23" s="17">
        <v>189779</v>
      </c>
      <c r="I23" s="17">
        <f t="shared" si="3"/>
        <v>189779</v>
      </c>
    </row>
    <row r="24" spans="2:9" ht="30" x14ac:dyDescent="0.25">
      <c r="B24" s="15" t="s">
        <v>15</v>
      </c>
      <c r="C24" s="16">
        <v>6100000</v>
      </c>
      <c r="D24" s="16">
        <v>6200000</v>
      </c>
      <c r="E24" s="17">
        <v>0</v>
      </c>
      <c r="F24" s="17">
        <v>0</v>
      </c>
      <c r="G24" s="17">
        <v>0</v>
      </c>
      <c r="H24" s="17">
        <v>1000</v>
      </c>
      <c r="I24" s="17">
        <f t="shared" si="3"/>
        <v>1000</v>
      </c>
    </row>
    <row r="25" spans="2:9" x14ac:dyDescent="0.25">
      <c r="B25" s="15" t="s">
        <v>16</v>
      </c>
      <c r="C25" s="16">
        <v>29520000</v>
      </c>
      <c r="D25" s="16">
        <v>32500000</v>
      </c>
      <c r="E25" s="17">
        <v>988333.76</v>
      </c>
      <c r="F25" s="17">
        <v>2148555.2200000002</v>
      </c>
      <c r="G25" s="17">
        <v>1921080.03</v>
      </c>
      <c r="H25" s="17">
        <v>1912299.66</v>
      </c>
      <c r="I25" s="17">
        <f t="shared" si="3"/>
        <v>6970268.6700000009</v>
      </c>
    </row>
    <row r="26" spans="2:9" x14ac:dyDescent="0.25">
      <c r="B26" s="15" t="s">
        <v>17</v>
      </c>
      <c r="C26" s="16">
        <v>3450000</v>
      </c>
      <c r="D26" s="16">
        <v>3450000</v>
      </c>
      <c r="E26" s="17">
        <v>145738.43</v>
      </c>
      <c r="F26" s="17">
        <v>145482.28</v>
      </c>
      <c r="G26" s="17">
        <v>163708.38</v>
      </c>
      <c r="H26" s="17">
        <v>160361.76</v>
      </c>
      <c r="I26" s="17">
        <f t="shared" si="3"/>
        <v>615290.85</v>
      </c>
    </row>
    <row r="27" spans="2:9" ht="60" x14ac:dyDescent="0.25">
      <c r="B27" s="15" t="s">
        <v>18</v>
      </c>
      <c r="C27" s="16">
        <v>8950000</v>
      </c>
      <c r="D27" s="16">
        <v>18850000</v>
      </c>
      <c r="E27" s="17">
        <v>0</v>
      </c>
      <c r="F27" s="17">
        <v>116966.88</v>
      </c>
      <c r="G27" s="17">
        <v>281844.28999999998</v>
      </c>
      <c r="H27" s="17">
        <v>1085644.24</v>
      </c>
      <c r="I27" s="17">
        <f t="shared" si="3"/>
        <v>1484455.41</v>
      </c>
    </row>
    <row r="28" spans="2:9" ht="45" x14ac:dyDescent="0.25">
      <c r="B28" s="15" t="s">
        <v>19</v>
      </c>
      <c r="C28" s="16">
        <v>85130750</v>
      </c>
      <c r="D28" s="16">
        <v>105980750</v>
      </c>
      <c r="E28" s="17">
        <v>0</v>
      </c>
      <c r="F28" s="17">
        <v>389400</v>
      </c>
      <c r="G28" s="17">
        <v>2082576.66</v>
      </c>
      <c r="H28" s="17">
        <v>751978.18</v>
      </c>
      <c r="I28" s="17">
        <f t="shared" si="3"/>
        <v>3223954.8400000003</v>
      </c>
    </row>
    <row r="29" spans="2:9" ht="45" x14ac:dyDescent="0.25">
      <c r="B29" s="15" t="s">
        <v>20</v>
      </c>
      <c r="C29" s="16">
        <v>30035204</v>
      </c>
      <c r="D29" s="16">
        <v>32135204</v>
      </c>
      <c r="E29" s="17">
        <v>443727.2</v>
      </c>
      <c r="F29" s="17">
        <v>115665</v>
      </c>
      <c r="G29" s="17">
        <v>2209358.7200000002</v>
      </c>
      <c r="H29" s="17">
        <v>1614400.7</v>
      </c>
      <c r="I29" s="17">
        <f t="shared" si="3"/>
        <v>4383151.62</v>
      </c>
    </row>
    <row r="30" spans="2:9" ht="30" x14ac:dyDescent="0.25">
      <c r="B30" s="18" t="s">
        <v>21</v>
      </c>
      <c r="C30" s="19">
        <f>SUM(C31:C39)</f>
        <v>71462934</v>
      </c>
      <c r="D30" s="19">
        <f>SUM(D31:D39)</f>
        <v>60620933</v>
      </c>
      <c r="E30" s="20">
        <v>0</v>
      </c>
      <c r="F30" s="20">
        <f>SUM(F31:F39)</f>
        <v>189961.13</v>
      </c>
      <c r="G30" s="20">
        <f>SUM(G31:G39)</f>
        <v>1359533.52</v>
      </c>
      <c r="H30" s="20">
        <f>SUM(H31:H39)</f>
        <v>793299.88</v>
      </c>
      <c r="I30" s="20">
        <f>SUM(E30:H30)</f>
        <v>2342794.5299999998</v>
      </c>
    </row>
    <row r="31" spans="2:9" ht="45" x14ac:dyDescent="0.25">
      <c r="B31" s="15" t="s">
        <v>22</v>
      </c>
      <c r="C31" s="16">
        <v>2581000</v>
      </c>
      <c r="D31" s="16">
        <v>3187000</v>
      </c>
      <c r="E31" s="17">
        <v>0</v>
      </c>
      <c r="F31" s="17">
        <v>0</v>
      </c>
      <c r="G31" s="17">
        <v>49023.42</v>
      </c>
      <c r="H31" s="17">
        <v>205022.52</v>
      </c>
      <c r="I31" s="17">
        <f>SUM(E31:H31)</f>
        <v>254045.94</v>
      </c>
    </row>
    <row r="32" spans="2:9" x14ac:dyDescent="0.25">
      <c r="B32" s="15" t="s">
        <v>23</v>
      </c>
      <c r="C32" s="16">
        <v>5439034</v>
      </c>
      <c r="D32" s="16">
        <v>3939034</v>
      </c>
      <c r="E32" s="17">
        <v>0</v>
      </c>
      <c r="F32" s="17">
        <v>0</v>
      </c>
      <c r="G32" s="17">
        <v>0</v>
      </c>
      <c r="H32" s="17">
        <v>0</v>
      </c>
      <c r="I32" s="17">
        <f t="shared" ref="I32:I38" si="4">SUM(E32:H32)</f>
        <v>0</v>
      </c>
    </row>
    <row r="33" spans="2:9" ht="30" x14ac:dyDescent="0.25">
      <c r="B33" s="15" t="s">
        <v>24</v>
      </c>
      <c r="C33" s="16">
        <v>11381000</v>
      </c>
      <c r="D33" s="16">
        <v>11787000</v>
      </c>
      <c r="E33" s="17">
        <v>0</v>
      </c>
      <c r="F33" s="17">
        <v>0</v>
      </c>
      <c r="G33" s="17">
        <v>0</v>
      </c>
      <c r="H33" s="17">
        <v>0</v>
      </c>
      <c r="I33" s="17">
        <f t="shared" si="4"/>
        <v>0</v>
      </c>
    </row>
    <row r="34" spans="2:9" ht="30" x14ac:dyDescent="0.25">
      <c r="B34" s="15" t="s">
        <v>25</v>
      </c>
      <c r="C34" s="16">
        <v>100000</v>
      </c>
      <c r="D34" s="16">
        <v>100000</v>
      </c>
      <c r="E34" s="17">
        <v>0</v>
      </c>
      <c r="F34" s="17">
        <v>0</v>
      </c>
      <c r="G34" s="17">
        <v>0</v>
      </c>
      <c r="H34" s="17">
        <v>52000</v>
      </c>
      <c r="I34" s="17">
        <f t="shared" si="4"/>
        <v>52000</v>
      </c>
    </row>
    <row r="35" spans="2:9" ht="30" x14ac:dyDescent="0.25">
      <c r="B35" s="15" t="s">
        <v>26</v>
      </c>
      <c r="C35" s="16">
        <v>1600000</v>
      </c>
      <c r="D35" s="16">
        <v>1600000</v>
      </c>
      <c r="E35" s="17">
        <v>0</v>
      </c>
      <c r="F35" s="17">
        <v>0</v>
      </c>
      <c r="G35" s="17">
        <v>0</v>
      </c>
      <c r="H35" s="17">
        <v>1744</v>
      </c>
      <c r="I35" s="17">
        <f t="shared" si="4"/>
        <v>1744</v>
      </c>
    </row>
    <row r="36" spans="2:9" ht="45" x14ac:dyDescent="0.25">
      <c r="B36" s="15" t="s">
        <v>27</v>
      </c>
      <c r="C36" s="16">
        <v>3270000</v>
      </c>
      <c r="D36" s="16">
        <v>2070000</v>
      </c>
      <c r="E36" s="17">
        <v>0</v>
      </c>
      <c r="F36" s="17">
        <v>0</v>
      </c>
      <c r="G36" s="17">
        <v>0</v>
      </c>
      <c r="H36" s="17">
        <v>3438</v>
      </c>
      <c r="I36" s="17">
        <f t="shared" si="4"/>
        <v>3438</v>
      </c>
    </row>
    <row r="37" spans="2:9" ht="45" x14ac:dyDescent="0.25">
      <c r="B37" s="15" t="s">
        <v>28</v>
      </c>
      <c r="C37" s="16">
        <v>11645000</v>
      </c>
      <c r="D37" s="16">
        <v>11945000</v>
      </c>
      <c r="E37" s="17">
        <v>0</v>
      </c>
      <c r="F37" s="17">
        <v>0</v>
      </c>
      <c r="G37" s="17">
        <v>666000</v>
      </c>
      <c r="H37" s="17">
        <v>18599.8</v>
      </c>
      <c r="I37" s="17">
        <f t="shared" si="4"/>
        <v>684599.8</v>
      </c>
    </row>
    <row r="38" spans="2:9" ht="60" x14ac:dyDescent="0.25">
      <c r="B38" s="15" t="s">
        <v>29</v>
      </c>
      <c r="C38" s="16">
        <v>0</v>
      </c>
      <c r="D38" s="16">
        <v>0</v>
      </c>
      <c r="E38" s="17">
        <v>0</v>
      </c>
      <c r="F38" s="17">
        <v>0</v>
      </c>
      <c r="G38" s="17">
        <v>0</v>
      </c>
      <c r="H38" s="17">
        <v>0</v>
      </c>
      <c r="I38" s="17">
        <f t="shared" si="4"/>
        <v>0</v>
      </c>
    </row>
    <row r="39" spans="2:9" ht="30" x14ac:dyDescent="0.25">
      <c r="B39" s="15" t="s">
        <v>30</v>
      </c>
      <c r="C39" s="16">
        <v>35446900</v>
      </c>
      <c r="D39" s="16">
        <v>25992899</v>
      </c>
      <c r="E39" s="17">
        <v>0</v>
      </c>
      <c r="F39" s="17">
        <v>189961.13</v>
      </c>
      <c r="G39" s="17">
        <v>644510.1</v>
      </c>
      <c r="H39" s="17">
        <v>512495.56</v>
      </c>
      <c r="I39" s="17">
        <f>SUM(E39:H39)</f>
        <v>1346966.79</v>
      </c>
    </row>
    <row r="40" spans="2:9" ht="30" x14ac:dyDescent="0.25">
      <c r="B40" s="12" t="s">
        <v>31</v>
      </c>
      <c r="C40" s="13">
        <f t="shared" ref="C40:H40" si="5">SUM(C41:C47)</f>
        <v>449427147</v>
      </c>
      <c r="D40" s="13">
        <f t="shared" si="5"/>
        <v>476427147</v>
      </c>
      <c r="E40" s="14">
        <f t="shared" si="5"/>
        <v>34342711.280000001</v>
      </c>
      <c r="F40" s="14">
        <f t="shared" si="5"/>
        <v>33839305.68</v>
      </c>
      <c r="G40" s="14">
        <f t="shared" si="5"/>
        <v>45539833.210000001</v>
      </c>
      <c r="H40" s="14">
        <f t="shared" si="5"/>
        <v>45441962.619999997</v>
      </c>
      <c r="I40" s="14">
        <f>SUM(E40:H40)</f>
        <v>159163812.79000002</v>
      </c>
    </row>
    <row r="41" spans="2:9" ht="45" x14ac:dyDescent="0.25">
      <c r="B41" s="21" t="s">
        <v>32</v>
      </c>
      <c r="C41" s="16">
        <v>75199235</v>
      </c>
      <c r="D41" s="16">
        <v>102199235</v>
      </c>
      <c r="E41" s="17">
        <v>3781960.28</v>
      </c>
      <c r="F41" s="17">
        <v>3278554.68</v>
      </c>
      <c r="G41" s="17">
        <v>14457332.210000001</v>
      </c>
      <c r="H41" s="17">
        <v>14881211.619999999</v>
      </c>
      <c r="I41" s="17">
        <f>SUM(E41:H41)</f>
        <v>36399058.789999999</v>
      </c>
    </row>
    <row r="42" spans="2:9" ht="45" x14ac:dyDescent="0.25">
      <c r="B42" s="21" t="s">
        <v>33</v>
      </c>
      <c r="C42" s="16">
        <v>0</v>
      </c>
      <c r="D42" s="16">
        <v>0</v>
      </c>
      <c r="E42" s="17">
        <v>0</v>
      </c>
      <c r="F42" s="17">
        <v>0</v>
      </c>
      <c r="G42" s="17">
        <v>0</v>
      </c>
      <c r="H42" s="17">
        <v>0</v>
      </c>
      <c r="I42" s="17">
        <f t="shared" ref="I42:I47" si="6">SUM(E42:H42)</f>
        <v>0</v>
      </c>
    </row>
    <row r="43" spans="2:9" ht="45" x14ac:dyDescent="0.25">
      <c r="B43" s="21" t="s">
        <v>34</v>
      </c>
      <c r="C43" s="16">
        <v>0</v>
      </c>
      <c r="D43" s="16">
        <v>0</v>
      </c>
      <c r="E43" s="17">
        <v>0</v>
      </c>
      <c r="F43" s="17">
        <v>0</v>
      </c>
      <c r="G43" s="17">
        <v>0</v>
      </c>
      <c r="H43" s="17">
        <v>0</v>
      </c>
      <c r="I43" s="17">
        <f t="shared" si="6"/>
        <v>0</v>
      </c>
    </row>
    <row r="44" spans="2:9" ht="45" x14ac:dyDescent="0.25">
      <c r="B44" s="21" t="s">
        <v>35</v>
      </c>
      <c r="C44" s="16">
        <v>0</v>
      </c>
      <c r="D44" s="16">
        <v>0</v>
      </c>
      <c r="E44" s="17">
        <v>0</v>
      </c>
      <c r="F44" s="17">
        <v>0</v>
      </c>
      <c r="G44" s="17">
        <v>0</v>
      </c>
      <c r="H44" s="17">
        <v>0</v>
      </c>
      <c r="I44" s="17">
        <f t="shared" si="6"/>
        <v>0</v>
      </c>
    </row>
    <row r="45" spans="2:9" ht="45" x14ac:dyDescent="0.25">
      <c r="B45" s="21" t="s">
        <v>36</v>
      </c>
      <c r="C45" s="16">
        <v>0</v>
      </c>
      <c r="D45" s="16">
        <v>0</v>
      </c>
      <c r="E45" s="17">
        <v>0</v>
      </c>
      <c r="F45" s="17">
        <v>0</v>
      </c>
      <c r="G45" s="17">
        <v>0</v>
      </c>
      <c r="H45" s="17">
        <v>0</v>
      </c>
      <c r="I45" s="17">
        <f t="shared" si="6"/>
        <v>0</v>
      </c>
    </row>
    <row r="46" spans="2:9" ht="45" x14ac:dyDescent="0.25">
      <c r="B46" s="21" t="s">
        <v>37</v>
      </c>
      <c r="C46" s="16">
        <v>1200000</v>
      </c>
      <c r="D46" s="16">
        <v>1200000</v>
      </c>
      <c r="E46" s="17">
        <v>0</v>
      </c>
      <c r="F46" s="17">
        <v>0</v>
      </c>
      <c r="G46" s="17">
        <v>0</v>
      </c>
      <c r="H46" s="17">
        <v>0</v>
      </c>
      <c r="I46" s="17">
        <f t="shared" si="6"/>
        <v>0</v>
      </c>
    </row>
    <row r="47" spans="2:9" ht="45" x14ac:dyDescent="0.25">
      <c r="B47" s="21" t="s">
        <v>38</v>
      </c>
      <c r="C47" s="16">
        <v>373027912</v>
      </c>
      <c r="D47" s="16">
        <v>373027912</v>
      </c>
      <c r="E47" s="17">
        <v>30560751</v>
      </c>
      <c r="F47" s="17">
        <v>30560751</v>
      </c>
      <c r="G47" s="17">
        <v>31082501</v>
      </c>
      <c r="H47" s="17">
        <v>30560751</v>
      </c>
      <c r="I47" s="17">
        <f t="shared" si="6"/>
        <v>122764754</v>
      </c>
    </row>
    <row r="48" spans="2:9" ht="30" x14ac:dyDescent="0.25">
      <c r="B48" s="12" t="s">
        <v>39</v>
      </c>
      <c r="C48" s="13">
        <v>0</v>
      </c>
      <c r="D48" s="13">
        <v>0</v>
      </c>
      <c r="E48" s="22">
        <v>0</v>
      </c>
      <c r="F48" s="22">
        <v>0</v>
      </c>
      <c r="G48" s="22"/>
      <c r="H48" s="22"/>
      <c r="I48" s="22">
        <v>0</v>
      </c>
    </row>
    <row r="49" spans="2:9" ht="30" x14ac:dyDescent="0.25">
      <c r="B49" s="21" t="s">
        <v>40</v>
      </c>
      <c r="C49" s="16">
        <v>0</v>
      </c>
      <c r="D49" s="16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</row>
    <row r="50" spans="2:9" ht="45" x14ac:dyDescent="0.25">
      <c r="B50" s="21" t="s">
        <v>41</v>
      </c>
      <c r="C50" s="16">
        <v>0</v>
      </c>
      <c r="D50" s="16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</row>
    <row r="51" spans="2:9" ht="45" x14ac:dyDescent="0.25">
      <c r="B51" s="21" t="s">
        <v>42</v>
      </c>
      <c r="C51" s="16">
        <v>0</v>
      </c>
      <c r="D51" s="16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</row>
    <row r="52" spans="2:9" ht="45" x14ac:dyDescent="0.25">
      <c r="B52" s="21" t="s">
        <v>43</v>
      </c>
      <c r="C52" s="16">
        <v>0</v>
      </c>
      <c r="D52" s="16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</row>
    <row r="53" spans="2:9" ht="45" x14ac:dyDescent="0.25">
      <c r="B53" s="21" t="s">
        <v>44</v>
      </c>
      <c r="C53" s="16">
        <v>0</v>
      </c>
      <c r="D53" s="16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</row>
    <row r="54" spans="2:9" ht="30" x14ac:dyDescent="0.25">
      <c r="B54" s="21" t="s">
        <v>45</v>
      </c>
      <c r="C54" s="16">
        <v>0</v>
      </c>
      <c r="D54" s="16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</row>
    <row r="55" spans="2:9" ht="45" x14ac:dyDescent="0.25">
      <c r="B55" s="21" t="s">
        <v>46</v>
      </c>
      <c r="C55" s="16">
        <v>0</v>
      </c>
      <c r="D55" s="16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</row>
    <row r="56" spans="2:9" ht="30" x14ac:dyDescent="0.25">
      <c r="B56" s="12" t="s">
        <v>47</v>
      </c>
      <c r="C56" s="13">
        <f>C57+C58+C59+C60+C61+C62+C63+C64+C65</f>
        <v>6546458</v>
      </c>
      <c r="D56" s="13">
        <f>D57+D58+D59+D60+D61+D62+D63+D64+D65</f>
        <v>40990837.810000002</v>
      </c>
      <c r="E56" s="22">
        <v>0</v>
      </c>
      <c r="F56" s="22">
        <f>SUM(F57:F65)</f>
        <v>49411.199999999997</v>
      </c>
      <c r="G56" s="22">
        <v>0</v>
      </c>
      <c r="H56" s="22">
        <f>SUM(H57:H65)</f>
        <v>26000000</v>
      </c>
      <c r="I56" s="22">
        <f>SUM(E56:H56)</f>
        <v>26049411.199999999</v>
      </c>
    </row>
    <row r="57" spans="2:9" x14ac:dyDescent="0.25">
      <c r="B57" s="21" t="s">
        <v>48</v>
      </c>
      <c r="C57" s="16">
        <v>4616058</v>
      </c>
      <c r="D57" s="16">
        <v>21470736</v>
      </c>
      <c r="E57" s="17">
        <v>0</v>
      </c>
      <c r="F57" s="17">
        <v>49411.199999999997</v>
      </c>
      <c r="G57" s="17">
        <v>0</v>
      </c>
      <c r="H57" s="17">
        <v>0</v>
      </c>
      <c r="I57" s="17">
        <f>SUM(E57:H57)</f>
        <v>49411.199999999997</v>
      </c>
    </row>
    <row r="58" spans="2:9" ht="30" x14ac:dyDescent="0.25">
      <c r="B58" s="21" t="s">
        <v>49</v>
      </c>
      <c r="C58" s="16">
        <v>550000</v>
      </c>
      <c r="D58" s="16">
        <v>2069859</v>
      </c>
      <c r="E58" s="17">
        <v>0</v>
      </c>
      <c r="F58" s="17">
        <v>0</v>
      </c>
      <c r="G58" s="17">
        <v>0</v>
      </c>
      <c r="H58" s="17">
        <v>0</v>
      </c>
      <c r="I58" s="17">
        <f t="shared" ref="I58:I65" si="7">SUM(E58:H58)</f>
        <v>0</v>
      </c>
    </row>
    <row r="59" spans="2:9" ht="45" x14ac:dyDescent="0.25">
      <c r="B59" s="21" t="s">
        <v>50</v>
      </c>
      <c r="C59" s="16">
        <v>0</v>
      </c>
      <c r="D59" s="16">
        <v>0</v>
      </c>
      <c r="E59" s="17">
        <v>0</v>
      </c>
      <c r="F59" s="17">
        <v>0</v>
      </c>
      <c r="G59" s="17">
        <v>0</v>
      </c>
      <c r="H59" s="17">
        <v>0</v>
      </c>
      <c r="I59" s="17">
        <f t="shared" si="7"/>
        <v>0</v>
      </c>
    </row>
    <row r="60" spans="2:9" ht="45" x14ac:dyDescent="0.25">
      <c r="B60" s="21" t="s">
        <v>51</v>
      </c>
      <c r="C60" s="16">
        <v>300000</v>
      </c>
      <c r="D60" s="16">
        <v>12300000</v>
      </c>
      <c r="E60" s="17">
        <v>0</v>
      </c>
      <c r="F60" s="17">
        <v>0</v>
      </c>
      <c r="G60" s="17">
        <v>0</v>
      </c>
      <c r="H60" s="17">
        <v>0</v>
      </c>
      <c r="I60" s="17">
        <f t="shared" si="7"/>
        <v>0</v>
      </c>
    </row>
    <row r="61" spans="2:9" ht="30" x14ac:dyDescent="0.25">
      <c r="B61" s="21" t="s">
        <v>52</v>
      </c>
      <c r="C61" s="16">
        <v>1080400</v>
      </c>
      <c r="D61" s="16">
        <v>2650242.81</v>
      </c>
      <c r="E61" s="17">
        <v>0</v>
      </c>
      <c r="F61" s="17">
        <v>0</v>
      </c>
      <c r="G61" s="17">
        <v>0</v>
      </c>
      <c r="H61" s="17">
        <v>0</v>
      </c>
      <c r="I61" s="17">
        <f t="shared" si="7"/>
        <v>0</v>
      </c>
    </row>
    <row r="62" spans="2:9" ht="30" x14ac:dyDescent="0.25">
      <c r="B62" s="21" t="s">
        <v>53</v>
      </c>
      <c r="C62" s="16">
        <v>0</v>
      </c>
      <c r="D62" s="16">
        <v>0</v>
      </c>
      <c r="E62" s="17">
        <v>0</v>
      </c>
      <c r="F62" s="17">
        <v>0</v>
      </c>
      <c r="G62" s="17">
        <v>0</v>
      </c>
      <c r="H62" s="17">
        <v>0</v>
      </c>
      <c r="I62" s="17">
        <f t="shared" si="7"/>
        <v>0</v>
      </c>
    </row>
    <row r="63" spans="2:9" ht="30" x14ac:dyDescent="0.25">
      <c r="B63" s="21" t="s">
        <v>54</v>
      </c>
      <c r="C63" s="16">
        <v>0</v>
      </c>
      <c r="D63" s="16">
        <v>0</v>
      </c>
      <c r="E63" s="17">
        <v>0</v>
      </c>
      <c r="F63" s="17">
        <v>0</v>
      </c>
      <c r="G63" s="17">
        <v>0</v>
      </c>
      <c r="H63" s="17">
        <v>0</v>
      </c>
      <c r="I63" s="17">
        <f t="shared" si="7"/>
        <v>0</v>
      </c>
    </row>
    <row r="64" spans="2:9" x14ac:dyDescent="0.25">
      <c r="B64" s="21" t="s">
        <v>55</v>
      </c>
      <c r="C64" s="16">
        <v>0</v>
      </c>
      <c r="D64" s="16">
        <v>2500000</v>
      </c>
      <c r="E64" s="17">
        <v>0</v>
      </c>
      <c r="F64" s="17">
        <v>0</v>
      </c>
      <c r="G64" s="17">
        <v>0</v>
      </c>
      <c r="H64" s="17">
        <v>0</v>
      </c>
      <c r="I64" s="17">
        <f t="shared" si="7"/>
        <v>0</v>
      </c>
    </row>
    <row r="65" spans="2:9" ht="60" x14ac:dyDescent="0.25">
      <c r="B65" s="21" t="s">
        <v>56</v>
      </c>
      <c r="C65" s="16">
        <v>0</v>
      </c>
      <c r="D65" s="16">
        <v>0</v>
      </c>
      <c r="E65" s="17">
        <v>0</v>
      </c>
      <c r="F65" s="17">
        <v>0</v>
      </c>
      <c r="G65" s="17">
        <v>0</v>
      </c>
      <c r="H65" s="17">
        <v>26000000</v>
      </c>
      <c r="I65" s="17">
        <f t="shared" si="7"/>
        <v>26000000</v>
      </c>
    </row>
    <row r="66" spans="2:9" x14ac:dyDescent="0.25">
      <c r="B66" s="12" t="s">
        <v>57</v>
      </c>
      <c r="C66" s="13">
        <f>+C67</f>
        <v>26000000</v>
      </c>
      <c r="D66" s="13">
        <f>+D67</f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</row>
    <row r="67" spans="2:9" ht="30" x14ac:dyDescent="0.25">
      <c r="B67" s="21" t="s">
        <v>58</v>
      </c>
      <c r="C67" s="16">
        <v>26000000</v>
      </c>
      <c r="D67" s="16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</row>
    <row r="68" spans="2:9" x14ac:dyDescent="0.25">
      <c r="B68" s="21" t="s">
        <v>59</v>
      </c>
      <c r="C68" s="16">
        <v>0</v>
      </c>
      <c r="D68" s="16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</row>
    <row r="69" spans="2:9" ht="30" x14ac:dyDescent="0.25">
      <c r="B69" s="21" t="s">
        <v>60</v>
      </c>
      <c r="C69" s="16">
        <v>0</v>
      </c>
      <c r="D69" s="16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</row>
    <row r="70" spans="2:9" ht="60" x14ac:dyDescent="0.25">
      <c r="B70" s="21" t="s">
        <v>61</v>
      </c>
      <c r="C70" s="16">
        <v>0</v>
      </c>
      <c r="D70" s="16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</row>
    <row r="71" spans="2:9" ht="45" x14ac:dyDescent="0.25">
      <c r="B71" s="12" t="s">
        <v>62</v>
      </c>
      <c r="C71" s="13">
        <v>0</v>
      </c>
      <c r="D71" s="13">
        <v>0</v>
      </c>
      <c r="E71" s="23"/>
      <c r="F71" s="23"/>
      <c r="G71" s="22">
        <v>0</v>
      </c>
      <c r="H71" s="22">
        <v>0</v>
      </c>
      <c r="I71" s="22"/>
    </row>
    <row r="72" spans="2:9" ht="30" x14ac:dyDescent="0.25">
      <c r="B72" s="21" t="s">
        <v>63</v>
      </c>
      <c r="C72" s="16">
        <v>0</v>
      </c>
      <c r="D72" s="16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</row>
    <row r="73" spans="2:9" ht="45" x14ac:dyDescent="0.25">
      <c r="B73" s="21" t="s">
        <v>64</v>
      </c>
      <c r="C73" s="16">
        <v>0</v>
      </c>
      <c r="D73" s="16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</row>
    <row r="74" spans="2:9" x14ac:dyDescent="0.25">
      <c r="B74" s="12" t="s">
        <v>65</v>
      </c>
      <c r="C74" s="13">
        <v>0</v>
      </c>
      <c r="D74" s="13">
        <v>0</v>
      </c>
      <c r="E74" s="23"/>
      <c r="F74" s="23"/>
      <c r="G74" s="22">
        <v>0</v>
      </c>
      <c r="H74" s="22">
        <v>0</v>
      </c>
      <c r="I74" s="22"/>
    </row>
    <row r="75" spans="2:9" ht="30" x14ac:dyDescent="0.25">
      <c r="B75" s="21" t="s">
        <v>66</v>
      </c>
      <c r="C75" s="16">
        <v>0</v>
      </c>
      <c r="D75" s="16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</row>
    <row r="76" spans="2:9" ht="30" x14ac:dyDescent="0.25">
      <c r="B76" s="21" t="s">
        <v>67</v>
      </c>
      <c r="C76" s="16">
        <v>0</v>
      </c>
      <c r="D76" s="16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</row>
    <row r="77" spans="2:9" ht="45" x14ac:dyDescent="0.25">
      <c r="B77" s="21" t="s">
        <v>68</v>
      </c>
      <c r="C77" s="16">
        <v>0</v>
      </c>
      <c r="D77" s="16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</row>
    <row r="78" spans="2:9" x14ac:dyDescent="0.25">
      <c r="B78" s="24" t="s">
        <v>69</v>
      </c>
      <c r="C78" s="13">
        <f>+C74+C71+C66+C56+C48+C40+C30+C20+C14</f>
        <v>1206917122</v>
      </c>
      <c r="D78" s="13">
        <f>+D74+D71+D66+D56+D48+D40+D30+D20+D14</f>
        <v>1274437893.8099999</v>
      </c>
      <c r="E78" s="22">
        <f>+E74+E71+E66+E56+E48+E40+E30+E20+E14</f>
        <v>67154539.479999989</v>
      </c>
      <c r="F78" s="22">
        <f t="shared" ref="F78" si="8">+F74+F71+F66+F56+F48+F40+F30+F20+F14</f>
        <v>67916121.74000001</v>
      </c>
      <c r="G78" s="22">
        <f>+G74+G71+G66+G56+G48+G40+G30+G20+G14</f>
        <v>87221999.830000013</v>
      </c>
      <c r="H78" s="22">
        <f t="shared" ref="H78" si="9">+H74+H71+H66+H56+H48+H40+H30+H20+H14</f>
        <v>111506005.08000001</v>
      </c>
      <c r="I78" s="22">
        <f>SUM(E78:H78)</f>
        <v>333798666.13</v>
      </c>
    </row>
    <row r="79" spans="2:9" x14ac:dyDescent="0.25">
      <c r="B79" s="25" t="s">
        <v>70</v>
      </c>
      <c r="C79" s="16">
        <v>0</v>
      </c>
      <c r="D79" s="16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</row>
    <row r="80" spans="2:9" ht="30" x14ac:dyDescent="0.25">
      <c r="B80" s="25" t="s">
        <v>71</v>
      </c>
      <c r="C80" s="16">
        <v>0</v>
      </c>
      <c r="D80" s="16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</row>
    <row r="81" spans="2:9" ht="45" x14ac:dyDescent="0.25">
      <c r="B81" s="25" t="s">
        <v>72</v>
      </c>
      <c r="C81" s="16">
        <v>0</v>
      </c>
      <c r="D81" s="16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</row>
    <row r="82" spans="2:9" ht="45" x14ac:dyDescent="0.25">
      <c r="B82" s="25" t="s">
        <v>73</v>
      </c>
      <c r="C82" s="16">
        <v>0</v>
      </c>
      <c r="D82" s="16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</row>
    <row r="83" spans="2:9" x14ac:dyDescent="0.25">
      <c r="B83" s="25" t="s">
        <v>74</v>
      </c>
      <c r="C83" s="16">
        <v>0</v>
      </c>
      <c r="D83" s="16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</row>
    <row r="84" spans="2:9" ht="30" x14ac:dyDescent="0.25">
      <c r="B84" s="25" t="s">
        <v>75</v>
      </c>
      <c r="C84" s="16">
        <v>0</v>
      </c>
      <c r="D84" s="16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</row>
    <row r="85" spans="2:9" ht="30" x14ac:dyDescent="0.25">
      <c r="B85" s="25" t="s">
        <v>76</v>
      </c>
      <c r="C85" s="16">
        <v>0</v>
      </c>
      <c r="D85" s="16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</row>
    <row r="86" spans="2:9" ht="30" x14ac:dyDescent="0.25">
      <c r="B86" s="25" t="s">
        <v>77</v>
      </c>
      <c r="C86" s="16">
        <v>0</v>
      </c>
      <c r="D86" s="16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2:9" ht="45" x14ac:dyDescent="0.25">
      <c r="B87" s="25" t="s">
        <v>78</v>
      </c>
      <c r="C87" s="16">
        <v>0</v>
      </c>
      <c r="D87" s="16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</row>
    <row r="88" spans="2:9" ht="30" x14ac:dyDescent="0.25">
      <c r="B88" s="26" t="s">
        <v>79</v>
      </c>
      <c r="C88" s="13">
        <f>+C78</f>
        <v>1206917122</v>
      </c>
      <c r="D88" s="13">
        <f>+D78</f>
        <v>1274437893.8099999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</row>
    <row r="89" spans="2:9" x14ac:dyDescent="0.25">
      <c r="B89" s="27"/>
      <c r="C89" s="16"/>
      <c r="D89" s="16"/>
      <c r="E89" s="28"/>
      <c r="F89" s="28"/>
      <c r="G89" s="28"/>
      <c r="H89" s="28"/>
      <c r="I89" s="28"/>
    </row>
    <row r="90" spans="2:9" ht="30" x14ac:dyDescent="0.25">
      <c r="B90" s="26" t="s">
        <v>80</v>
      </c>
      <c r="C90" s="13">
        <f>+C88</f>
        <v>1206917122</v>
      </c>
      <c r="D90" s="13">
        <f>+D88</f>
        <v>1274437893.8099999</v>
      </c>
      <c r="E90" s="14">
        <f>+E78</f>
        <v>67154539.479999989</v>
      </c>
      <c r="F90" s="14">
        <f t="shared" ref="F90:I90" si="10">+F78</f>
        <v>67916121.74000001</v>
      </c>
      <c r="G90" s="14">
        <f t="shared" si="10"/>
        <v>87221999.830000013</v>
      </c>
      <c r="H90" s="14">
        <f t="shared" si="10"/>
        <v>111506005.08000001</v>
      </c>
      <c r="I90" s="14">
        <f t="shared" si="10"/>
        <v>333798666.13</v>
      </c>
    </row>
    <row r="91" spans="2:9" x14ac:dyDescent="0.25">
      <c r="B91" s="29" t="s">
        <v>89</v>
      </c>
    </row>
    <row r="92" spans="2:9" s="31" customFormat="1" x14ac:dyDescent="0.25">
      <c r="B92" s="30" t="s">
        <v>90</v>
      </c>
      <c r="C92" s="2"/>
      <c r="D92" s="2"/>
      <c r="E92" s="2"/>
      <c r="F92" s="2"/>
      <c r="G92" s="2"/>
      <c r="H92" s="2"/>
    </row>
    <row r="93" spans="2:9" s="31" customFormat="1" x14ac:dyDescent="0.25">
      <c r="B93" s="30" t="s">
        <v>91</v>
      </c>
      <c r="C93" s="2"/>
      <c r="D93" s="2"/>
      <c r="E93" s="2"/>
      <c r="F93" s="2"/>
      <c r="G93" s="2"/>
      <c r="H93" s="2"/>
    </row>
    <row r="94" spans="2:9" s="31" customFormat="1" x14ac:dyDescent="0.25">
      <c r="B94" s="30" t="s">
        <v>92</v>
      </c>
      <c r="C94" s="2"/>
      <c r="D94" s="2"/>
      <c r="E94" s="2"/>
      <c r="F94" s="2"/>
      <c r="G94" s="2"/>
      <c r="H94" s="2"/>
    </row>
    <row r="95" spans="2:9" x14ac:dyDescent="0.25">
      <c r="B95" s="30" t="s">
        <v>93</v>
      </c>
    </row>
    <row r="96" spans="2:9" x14ac:dyDescent="0.25">
      <c r="B96" s="30" t="s">
        <v>94</v>
      </c>
    </row>
    <row r="97" spans="2:4" x14ac:dyDescent="0.25">
      <c r="B97" s="30" t="s">
        <v>95</v>
      </c>
    </row>
    <row r="99" spans="2:4" ht="15.75" x14ac:dyDescent="0.25">
      <c r="D99" s="32"/>
    </row>
    <row r="100" spans="2:4" ht="16.5" thickBot="1" x14ac:dyDescent="0.3">
      <c r="B100" s="33" t="s">
        <v>81</v>
      </c>
      <c r="D100" s="34" t="s">
        <v>99</v>
      </c>
    </row>
    <row r="101" spans="2:4" ht="30.75" x14ac:dyDescent="0.25">
      <c r="B101" s="35" t="s">
        <v>82</v>
      </c>
      <c r="D101" s="36" t="s">
        <v>83</v>
      </c>
    </row>
    <row r="102" spans="2:4" ht="15.75" x14ac:dyDescent="0.25">
      <c r="B102" s="37"/>
      <c r="C102" s="37"/>
    </row>
  </sheetData>
  <mergeCells count="4">
    <mergeCell ref="A11:I11"/>
    <mergeCell ref="A10:I10"/>
    <mergeCell ref="A9:I9"/>
    <mergeCell ref="A8:I8"/>
  </mergeCells>
  <pageMargins left="0.70866141732283472" right="0.70866141732283472" top="0.74803149606299213" bottom="0.74803149606299213" header="0.31496062992125984" footer="0.31496062992125984"/>
  <pageSetup scale="40" orientation="portrait" r:id="rId1"/>
  <rowBreaks count="1" manualBreakCount="1">
    <brk id="55" max="8" man="1"/>
  </rowBreaks>
  <ignoredErrors>
    <ignoredError sqref="C56" evalError="1"/>
    <ignoredError sqref="C40:D40 E40 E20 I21:I29 I15:I19 I31:I39 I41:I47 I57:I6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Ramirez</cp:lastModifiedBy>
  <cp:lastPrinted>2022-05-06T19:34:26Z</cp:lastPrinted>
  <dcterms:created xsi:type="dcterms:W3CDTF">2021-01-05T12:43:18Z</dcterms:created>
  <dcterms:modified xsi:type="dcterms:W3CDTF">2022-05-06T19:37:06Z</dcterms:modified>
</cp:coreProperties>
</file>